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C:\Users\armen\Desktop\Drought Indicators - SoCal\Main\"/>
    </mc:Choice>
  </mc:AlternateContent>
  <xr:revisionPtr revIDLastSave="0" documentId="13_ncr:1_{51D0E7B9-94F5-48BB-ABD5-C390EB3BDB0C}" xr6:coauthVersionLast="47" xr6:coauthVersionMax="47" xr10:uidLastSave="{00000000-0000-0000-0000-000000000000}"/>
  <bookViews>
    <workbookView xWindow="28680" yWindow="-120" windowWidth="29040" windowHeight="15720" activeTab="3" xr2:uid="{00000000-000D-0000-FFFF-FFFF00000000}"/>
  </bookViews>
  <sheets>
    <sheet name="Main" sheetId="1" r:id="rId1"/>
    <sheet name="Sources" sheetId="4" r:id="rId2"/>
    <sheet name="Diversions" sheetId="6" r:id="rId3"/>
    <sheet name="Reservoirs" sheetId="3" r:id="rId4"/>
    <sheet name="usbr vs dwr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7" i="5" l="1"/>
  <c r="C38" i="5"/>
  <c r="C39" i="5"/>
  <c r="C40" i="5"/>
  <c r="C24" i="5"/>
  <c r="C25" i="5"/>
  <c r="C26" i="5"/>
  <c r="C27" i="5"/>
  <c r="C28" i="5"/>
  <c r="C29" i="5"/>
  <c r="C30" i="5"/>
  <c r="C31" i="5"/>
  <c r="C32" i="5"/>
  <c r="C33" i="5"/>
  <c r="C34" i="5"/>
  <c r="C35" i="5"/>
  <c r="C36" i="5"/>
  <c r="C23" i="5"/>
</calcChain>
</file>

<file path=xl/sharedStrings.xml><?xml version="1.0" encoding="utf-8"?>
<sst xmlns="http://schemas.openxmlformats.org/spreadsheetml/2006/main" count="122" uniqueCount="102">
  <si>
    <t>MWD</t>
  </si>
  <si>
    <t>SDI 2068: MWD CANAL (MWD SOURCE) - VOLUME OF DIVERSION in ACRE-FEET</t>
  </si>
  <si>
    <t>IID</t>
  </si>
  <si>
    <t xml:space="preserve">USGS 09527700 ALL-AMERICAN CANAL BELOW DROP 2 RESERVOIR OUTLET, Discharge, cubic feet per second
</t>
  </si>
  <si>
    <t>PVID</t>
  </si>
  <si>
    <t>USGS 09429000 PALO VERDE CANAL NEAR BLYTHE, CA, Discharge, cubic feet per second</t>
  </si>
  <si>
    <t>CVWD</t>
  </si>
  <si>
    <t>USGS 09527590 COACHELLA CANAL ABOVE ALL-AMERICAN CANAL DIVERSION, Discharge, cubic feet per second</t>
  </si>
  <si>
    <t>SDI 1721: LAKE MEAD - STORAGE, END OF PERIOD READING in ACRE-FEET</t>
  </si>
  <si>
    <t>https://www.usbr.gov/pn-bin/hdb/hdb.pl?svr=lchdb&amp;sdi=2068&amp;tstp=MN&amp;t1=1982-01-01&amp;t2=2021-02-01&amp;table=R&amp;mrid=0&amp;format=1</t>
  </si>
  <si>
    <t>https://waterdata.usgs.gov/nwis/monthly?site_no=09527700&amp;agency_cd=USGS&amp;por_09527700_5866=2551029,00060,5866,2011-10,2021-02&amp;referred_module=sw&amp;format=rdb&amp;start_dt=2011-10&amp;end_dt=2021-02</t>
  </si>
  <si>
    <t>https://waterdata.usgs.gov/az/nwis/monthly?site_no=09429000&amp;agency_cd=USGS&amp;por_09429000_212695=19444,00060,212695,1950-10,2021-02&amp;referred_module=sw&amp;format=rdb&amp;start_dt=1950-10&amp;end_dt=2021-02</t>
  </si>
  <si>
    <t>https://waterdata.usgs.gov/az/nwis/monthly?site_no=09527590&amp;agency_cd=USGS&amp;por_09527590_5860=2317983,00060,5860,2003-10,2021-02&amp;referred_module=sw&amp;format=rdb&amp;start_dt=2003-10&amp;end_dt=2021-02</t>
  </si>
  <si>
    <t>https://www.usbr.gov/pn-bin/hdb/hdb.pl?svr=lchdb&amp;sdi=1721&amp;tstp=MN&amp;t1=1950-01-01&amp;t2=2021-02-01&amp;table=R&amp;mrid=0&amp;format=1</t>
  </si>
  <si>
    <t>09429000'</t>
  </si>
  <si>
    <t>09527700 '</t>
  </si>
  <si>
    <t>09527590'</t>
  </si>
  <si>
    <t>2011-11</t>
  </si>
  <si>
    <t>2024-5</t>
  </si>
  <si>
    <t>1950-10</t>
  </si>
  <si>
    <t>2024-6</t>
  </si>
  <si>
    <t>2024-4</t>
  </si>
  <si>
    <t>2023-10</t>
  </si>
  <si>
    <t>2024-7</t>
  </si>
  <si>
    <t>1937-5</t>
  </si>
  <si>
    <t>1982-1</t>
  </si>
  <si>
    <t>https://www.usbr.gov/lc/region/programs/crbstudy/finalreport/Technical%20Report%20C%20-%20Water%20Demand%20Assessment/TR-C_Appendix11_FINAL.pdf</t>
  </si>
  <si>
    <t>https://dashboard.waterdata.usgs.gov/app/nwd/en/?aoi=default</t>
  </si>
  <si>
    <t>https://www.usbr.gov/lc/region/g4000/4200Rpts/DecreeRpt/2023/2023.pdf</t>
  </si>
  <si>
    <t>https://www.usbr.gov/lc/region/g4000/NaturalFlow/current.html</t>
  </si>
  <si>
    <t>https://coloradoriverbasin-lincolninstitute.hub.arcgis.com/</t>
  </si>
  <si>
    <t>GIS data</t>
  </si>
  <si>
    <t>https://community-water-uagis.hub.arcgis.com/datasets/226f8131b1134feeacfaf6b04e0b985d/explore</t>
  </si>
  <si>
    <t>https://waterdata.usgs.gov/nwis/current?search_criteria=huc2_cd&amp;submitted_form=introduction</t>
  </si>
  <si>
    <t>https://www.usbr.gov/lc/region/g4000/riverops/BcooDataExplorer.html</t>
  </si>
  <si>
    <t>https://usbr.maps.arcgis.com/apps/dashboards/81aaec3e74024ce6b9a5e50caa20984e</t>
  </si>
  <si>
    <t>https://www.drought.gov/data-maps-tools/hydrodata</t>
  </si>
  <si>
    <t>https://www.usbr.gov/uc/water/hydrodata/</t>
  </si>
  <si>
    <t>https://nid.sec.usace.army.mil/#/</t>
  </si>
  <si>
    <t>Database of all dams in the US. Though it provides only site information and not reservoir storage…</t>
  </si>
  <si>
    <t>https://www.water-data.com/</t>
  </si>
  <si>
    <t>Lake Mead</t>
  </si>
  <si>
    <t>https://labs.waterdata.usgs.gov/visualizations/OWDI-drought/en/index.html</t>
  </si>
  <si>
    <t>https://github.com/hyriver/HyRiver-examples/blob/main/notebooks/nid.ipynb</t>
  </si>
  <si>
    <t>this is to extract dam data in python. (it also shows how to get hyrologic regions)</t>
  </si>
  <si>
    <t>Lower Colorado</t>
  </si>
  <si>
    <t>Reservoirs</t>
  </si>
  <si>
    <t>Upper Colorado</t>
  </si>
  <si>
    <t>Lake Mohave</t>
  </si>
  <si>
    <t>Lake Powell</t>
  </si>
  <si>
    <t>theres way more reservoirs but not important</t>
  </si>
  <si>
    <t>From USBR HydroData</t>
  </si>
  <si>
    <t>We have data for the following on the map</t>
  </si>
  <si>
    <t>Location of all dams from https://coloradoriverbasin-lincolninstitute.hub.arcgis.com/</t>
  </si>
  <si>
    <t>Red = Diversion  Blue = Storage</t>
  </si>
  <si>
    <t>USBR reservoir data</t>
  </si>
  <si>
    <t>Extra</t>
  </si>
  <si>
    <t>Some reservoir data storage from here. But its pretty much non-existent</t>
  </si>
  <si>
    <t>Some graphs on major reservoirs</t>
  </si>
  <si>
    <t>Streamflow</t>
  </si>
  <si>
    <t>usgs interactive dashboard</t>
  </si>
  <si>
    <t>Diversions</t>
  </si>
  <si>
    <t>river accounting for 2023</t>
  </si>
  <si>
    <t>https://www.usbr.gov/lc/region/g4000/PubStreamFlow/index.html</t>
  </si>
  <si>
    <t>USGS: search for california and lower colorado basin HR (only active streamflow gages)</t>
  </si>
  <si>
    <t>USBR: streamflow records</t>
  </si>
  <si>
    <t>https://www.usbr.gov/lc/region/g4000/wtracct.html</t>
  </si>
  <si>
    <t>Annual water accounting reports</t>
  </si>
  <si>
    <t>USBR: Natural Flow records</t>
  </si>
  <si>
    <t>Demand and Supply Modeling of Lower Basin Tributaries in the Colorado River Simulation System</t>
  </si>
  <si>
    <t>Colorado River Basin Boundary</t>
  </si>
  <si>
    <t>Retrieve hydrologic region using python</t>
  </si>
  <si>
    <t>Anything GIS related</t>
  </si>
  <si>
    <t>Interactive Maps</t>
  </si>
  <si>
    <t>Lower Colorado Map of Reservoirs, Stream Gages and Water Users</t>
  </si>
  <si>
    <t>map of USBR operated reservoirs with storage values</t>
  </si>
  <si>
    <t xml:space="preserve">map of whole LCRB </t>
  </si>
  <si>
    <t>Hoover Dam</t>
  </si>
  <si>
    <t>Davis Dam</t>
  </si>
  <si>
    <t>Parker Dam</t>
  </si>
  <si>
    <t>HeadGate Rock Dam</t>
  </si>
  <si>
    <t>Palo Verde Diversion Dam</t>
  </si>
  <si>
    <t>Senator Wash Dam Reservoir</t>
  </si>
  <si>
    <t>Imperial Dam</t>
  </si>
  <si>
    <t>Laguna Dam</t>
  </si>
  <si>
    <t>Morelos Dam</t>
  </si>
  <si>
    <t>All ameican canal is right before morelos dam</t>
  </si>
  <si>
    <t>Sequence of Lower Colorado Basin</t>
  </si>
  <si>
    <t>SDCWD</t>
  </si>
  <si>
    <t>CA main agencies</t>
  </si>
  <si>
    <t>South Coast</t>
  </si>
  <si>
    <t>Colorado</t>
  </si>
  <si>
    <t>USBR</t>
  </si>
  <si>
    <t>DWR</t>
  </si>
  <si>
    <t>data</t>
  </si>
  <si>
    <t>from IID and MWD</t>
  </si>
  <si>
    <t>https://www.usbr.gov/lc/region/g4000/PubStreamFlow/LCRStreamFlow%20Records2022.pdf</t>
  </si>
  <si>
    <t>USBR: annual streamflow report</t>
  </si>
  <si>
    <t>Lake Havasu</t>
  </si>
  <si>
    <t>https://data.usbr.gov/catalog/4371/item/6129</t>
  </si>
  <si>
    <t>USBR RISE API</t>
  </si>
  <si>
    <t>USGS 09429220 PALO VERDE OUTFALL DRAIN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</si>
</sst>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1"/>
      <color theme="1"/>
      <name val="Calibri"/>
      <family val="2"/>
      <scheme val="minor"/>
    </font>
    <font>
      <sz val="10"/>
      <color rgb="FF000000"/>
      <name val="Arial Unicode MS"/>
    </font>
    <font>
      <sz val="10"/>
      <color theme="1"/>
      <name val="Calibri"/>
      <family val="2"/>
      <scheme val="minor"/>
    </font>
    <font>
      <sz val="10"/>
      <color rgb="FF00000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7">
    <xf numFmtId="0" fontId="0" fillId="0" borderId="0" xfId="0"/>
    <xf numFmtId="0" fontId="2" fillId="0" borderId="0" xfId="0" applyFont="1"/>
    <xf numFmtId="0" fontId="3" fillId="0" borderId="0" xfId="0" applyFont="1" applyAlignment="1">
      <alignment vertical="center"/>
    </xf>
    <xf numFmtId="0" fontId="4" fillId="0" borderId="0" xfId="1"/>
    <xf numFmtId="0" fontId="5" fillId="0" borderId="0" xfId="1" applyFont="1"/>
    <xf numFmtId="0" fontId="1" fillId="0" borderId="0" xfId="0" quotePrefix="1" applyFont="1" applyAlignment="1">
      <alignment vertical="center"/>
    </xf>
    <xf numFmtId="0" fontId="0" fillId="0" borderId="0" xfId="0" quotePrefix="1"/>
    <xf numFmtId="0" fontId="7" fillId="0" borderId="0" xfId="0" applyFont="1"/>
    <xf numFmtId="0" fontId="2" fillId="0" borderId="0" xfId="0" applyFont="1" applyAlignment="1">
      <alignment wrapText="1"/>
    </xf>
    <xf numFmtId="0" fontId="2" fillId="2" borderId="0" xfId="0" applyFont="1" applyFill="1"/>
    <xf numFmtId="0" fontId="0" fillId="0" borderId="0" xfId="0" applyAlignment="1">
      <alignment wrapText="1"/>
    </xf>
    <xf numFmtId="0" fontId="4" fillId="0" borderId="0" xfId="1" applyAlignment="1">
      <alignment vertical="top"/>
    </xf>
    <xf numFmtId="0" fontId="0" fillId="0" borderId="0" xfId="0" applyAlignment="1">
      <alignment horizontal="left"/>
    </xf>
    <xf numFmtId="0" fontId="0" fillId="2" borderId="0" xfId="0" applyFill="1"/>
    <xf numFmtId="0" fontId="0" fillId="3" borderId="0" xfId="0" applyFill="1"/>
    <xf numFmtId="0" fontId="8" fillId="0" borderId="0" xfId="0" applyFont="1"/>
    <xf numFmtId="0" fontId="0" fillId="0" borderId="0" xfId="0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'usbr vs dwr'!$C$22</c:f>
              <c:strCache>
                <c:ptCount val="1"/>
                <c:pt idx="0">
                  <c:v>DWR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'usbr vs dwr'!$B$23:$B$40</c:f>
              <c:numCache>
                <c:formatCode>General</c:formatCode>
                <c:ptCount val="18"/>
                <c:pt idx="0">
                  <c:v>2002</c:v>
                </c:pt>
                <c:pt idx="1">
                  <c:v>2003</c:v>
                </c:pt>
                <c:pt idx="2">
                  <c:v>2004</c:v>
                </c:pt>
                <c:pt idx="3">
                  <c:v>2005</c:v>
                </c:pt>
                <c:pt idx="4">
                  <c:v>2006</c:v>
                </c:pt>
                <c:pt idx="5">
                  <c:v>2007</c:v>
                </c:pt>
                <c:pt idx="6">
                  <c:v>2008</c:v>
                </c:pt>
                <c:pt idx="7">
                  <c:v>2009</c:v>
                </c:pt>
                <c:pt idx="8">
                  <c:v>2010</c:v>
                </c:pt>
                <c:pt idx="9">
                  <c:v>2011</c:v>
                </c:pt>
                <c:pt idx="10">
                  <c:v>2012</c:v>
                </c:pt>
                <c:pt idx="11">
                  <c:v>2013</c:v>
                </c:pt>
                <c:pt idx="12">
                  <c:v>2014</c:v>
                </c:pt>
                <c:pt idx="13">
                  <c:v>2015</c:v>
                </c:pt>
                <c:pt idx="14">
                  <c:v>2016</c:v>
                </c:pt>
                <c:pt idx="15">
                  <c:v>2018</c:v>
                </c:pt>
                <c:pt idx="16">
                  <c:v>2019</c:v>
                </c:pt>
                <c:pt idx="17">
                  <c:v>2020</c:v>
                </c:pt>
              </c:numCache>
            </c:numRef>
          </c:cat>
          <c:val>
            <c:numRef>
              <c:f>'usbr vs dwr'!$C$23:$C$40</c:f>
              <c:numCache>
                <c:formatCode>General</c:formatCode>
                <c:ptCount val="18"/>
                <c:pt idx="0">
                  <c:v>1309300</c:v>
                </c:pt>
                <c:pt idx="1">
                  <c:v>756600</c:v>
                </c:pt>
                <c:pt idx="2">
                  <c:v>1098500</c:v>
                </c:pt>
                <c:pt idx="3">
                  <c:v>771699.99999999907</c:v>
                </c:pt>
                <c:pt idx="4">
                  <c:v>806700</c:v>
                </c:pt>
                <c:pt idx="5">
                  <c:v>1079400</c:v>
                </c:pt>
                <c:pt idx="6">
                  <c:v>1254400</c:v>
                </c:pt>
                <c:pt idx="7">
                  <c:v>1216400</c:v>
                </c:pt>
                <c:pt idx="8">
                  <c:v>987800</c:v>
                </c:pt>
                <c:pt idx="9">
                  <c:v>955800</c:v>
                </c:pt>
                <c:pt idx="10">
                  <c:v>902199.99999999907</c:v>
                </c:pt>
                <c:pt idx="11">
                  <c:v>1304100</c:v>
                </c:pt>
                <c:pt idx="12">
                  <c:v>1730300</c:v>
                </c:pt>
                <c:pt idx="13">
                  <c:v>1573200</c:v>
                </c:pt>
                <c:pt idx="14">
                  <c:v>1186600</c:v>
                </c:pt>
                <c:pt idx="15">
                  <c:v>917100</c:v>
                </c:pt>
                <c:pt idx="16">
                  <c:v>775400</c:v>
                </c:pt>
                <c:pt idx="17">
                  <c:v>834700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EDF-4001-AA45-EB25C78674DD}"/>
            </c:ext>
          </c:extLst>
        </c:ser>
        <c:ser>
          <c:idx val="1"/>
          <c:order val="1"/>
          <c:tx>
            <c:strRef>
              <c:f>'usbr vs dwr'!$D$22</c:f>
              <c:strCache>
                <c:ptCount val="1"/>
                <c:pt idx="0">
                  <c:v>USBR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'usbr vs dwr'!$B$23:$B$40</c:f>
              <c:numCache>
                <c:formatCode>General</c:formatCode>
                <c:ptCount val="18"/>
                <c:pt idx="0">
                  <c:v>2002</c:v>
                </c:pt>
                <c:pt idx="1">
                  <c:v>2003</c:v>
                </c:pt>
                <c:pt idx="2">
                  <c:v>2004</c:v>
                </c:pt>
                <c:pt idx="3">
                  <c:v>2005</c:v>
                </c:pt>
                <c:pt idx="4">
                  <c:v>2006</c:v>
                </c:pt>
                <c:pt idx="5">
                  <c:v>2007</c:v>
                </c:pt>
                <c:pt idx="6">
                  <c:v>2008</c:v>
                </c:pt>
                <c:pt idx="7">
                  <c:v>2009</c:v>
                </c:pt>
                <c:pt idx="8">
                  <c:v>2010</c:v>
                </c:pt>
                <c:pt idx="9">
                  <c:v>2011</c:v>
                </c:pt>
                <c:pt idx="10">
                  <c:v>2012</c:v>
                </c:pt>
                <c:pt idx="11">
                  <c:v>2013</c:v>
                </c:pt>
                <c:pt idx="12">
                  <c:v>2014</c:v>
                </c:pt>
                <c:pt idx="13">
                  <c:v>2015</c:v>
                </c:pt>
                <c:pt idx="14">
                  <c:v>2016</c:v>
                </c:pt>
                <c:pt idx="15">
                  <c:v>2018</c:v>
                </c:pt>
                <c:pt idx="16">
                  <c:v>2019</c:v>
                </c:pt>
                <c:pt idx="17">
                  <c:v>2020</c:v>
                </c:pt>
              </c:numCache>
            </c:numRef>
          </c:cat>
          <c:val>
            <c:numRef>
              <c:f>'usbr vs dwr'!$D$23:$D$40</c:f>
              <c:numCache>
                <c:formatCode>General</c:formatCode>
                <c:ptCount val="18"/>
                <c:pt idx="0">
                  <c:v>1280195.7024699999</c:v>
                </c:pt>
                <c:pt idx="1">
                  <c:v>765401.23278890003</c:v>
                </c:pt>
                <c:pt idx="2">
                  <c:v>721541.58920000005</c:v>
                </c:pt>
                <c:pt idx="3">
                  <c:v>894406.35366999998</c:v>
                </c:pt>
                <c:pt idx="4">
                  <c:v>827049.91741999995</c:v>
                </c:pt>
                <c:pt idx="5">
                  <c:v>689373.22314000002</c:v>
                </c:pt>
                <c:pt idx="6">
                  <c:v>805356.61984000006</c:v>
                </c:pt>
                <c:pt idx="7">
                  <c:v>1069443.7438000001</c:v>
                </c:pt>
                <c:pt idx="8">
                  <c:v>1043124.22314</c:v>
                </c:pt>
                <c:pt idx="9">
                  <c:v>962427</c:v>
                </c:pt>
                <c:pt idx="10">
                  <c:v>722536</c:v>
                </c:pt>
                <c:pt idx="11">
                  <c:v>780379.57189999998</c:v>
                </c:pt>
                <c:pt idx="12">
                  <c:v>1136964</c:v>
                </c:pt>
                <c:pt idx="13">
                  <c:v>1194911.0001000001</c:v>
                </c:pt>
                <c:pt idx="14">
                  <c:v>1056648.00015</c:v>
                </c:pt>
                <c:pt idx="15">
                  <c:v>909675.99990000005</c:v>
                </c:pt>
                <c:pt idx="16">
                  <c:v>689979.99997999996</c:v>
                </c:pt>
                <c:pt idx="17">
                  <c:v>630951.00011999998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EDF-4001-AA45-EB25C78674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65452752"/>
        <c:axId val="1365453712"/>
      </c:barChart>
      <c:catAx>
        <c:axId val="13654527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65453712"/>
        <c:crosses val="autoZero"/>
        <c:auto val="1"/>
        <c:lblAlgn val="ctr"/>
        <c:lblOffset val="100"/>
        <c:noMultiLvlLbl val="0"/>
      </c:catAx>
      <c:valAx>
        <c:axId val="1365453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654527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0"/>
            <c:trendlineLbl>
              <c:layout>
                <c:manualLayout>
                  <c:x val="0.14192672790901137"/>
                  <c:y val="-0.18205963837853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'usbr vs dwr'!$C$23:$C$40</c:f>
              <c:numCache>
                <c:formatCode>General</c:formatCode>
                <c:ptCount val="18"/>
                <c:pt idx="0">
                  <c:v>1309300</c:v>
                </c:pt>
                <c:pt idx="1">
                  <c:v>756600</c:v>
                </c:pt>
                <c:pt idx="2">
                  <c:v>1098500</c:v>
                </c:pt>
                <c:pt idx="3">
                  <c:v>771699.99999999907</c:v>
                </c:pt>
                <c:pt idx="4">
                  <c:v>806700</c:v>
                </c:pt>
                <c:pt idx="5">
                  <c:v>1079400</c:v>
                </c:pt>
                <c:pt idx="6">
                  <c:v>1254400</c:v>
                </c:pt>
                <c:pt idx="7">
                  <c:v>1216400</c:v>
                </c:pt>
                <c:pt idx="8">
                  <c:v>987800</c:v>
                </c:pt>
                <c:pt idx="9">
                  <c:v>955800</c:v>
                </c:pt>
                <c:pt idx="10">
                  <c:v>902199.99999999907</c:v>
                </c:pt>
                <c:pt idx="11">
                  <c:v>1304100</c:v>
                </c:pt>
                <c:pt idx="12">
                  <c:v>1730300</c:v>
                </c:pt>
                <c:pt idx="13">
                  <c:v>1573200</c:v>
                </c:pt>
                <c:pt idx="14">
                  <c:v>1186600</c:v>
                </c:pt>
                <c:pt idx="15">
                  <c:v>917100</c:v>
                </c:pt>
                <c:pt idx="16">
                  <c:v>775400</c:v>
                </c:pt>
                <c:pt idx="17">
                  <c:v>834700</c:v>
                </c:pt>
              </c:numCache>
            </c:numRef>
          </c:xVal>
          <c:yVal>
            <c:numRef>
              <c:f>'usbr vs dwr'!$D$23:$D$40</c:f>
              <c:numCache>
                <c:formatCode>General</c:formatCode>
                <c:ptCount val="18"/>
                <c:pt idx="0">
                  <c:v>1280195.7024699999</c:v>
                </c:pt>
                <c:pt idx="1">
                  <c:v>765401.23278890003</c:v>
                </c:pt>
                <c:pt idx="2">
                  <c:v>721541.58920000005</c:v>
                </c:pt>
                <c:pt idx="3">
                  <c:v>894406.35366999998</c:v>
                </c:pt>
                <c:pt idx="4">
                  <c:v>827049.91741999995</c:v>
                </c:pt>
                <c:pt idx="5">
                  <c:v>689373.22314000002</c:v>
                </c:pt>
                <c:pt idx="6">
                  <c:v>805356.61984000006</c:v>
                </c:pt>
                <c:pt idx="7">
                  <c:v>1069443.7438000001</c:v>
                </c:pt>
                <c:pt idx="8">
                  <c:v>1043124.22314</c:v>
                </c:pt>
                <c:pt idx="9">
                  <c:v>962427</c:v>
                </c:pt>
                <c:pt idx="10">
                  <c:v>722536</c:v>
                </c:pt>
                <c:pt idx="11">
                  <c:v>780379.57189999998</c:v>
                </c:pt>
                <c:pt idx="12">
                  <c:v>1136964</c:v>
                </c:pt>
                <c:pt idx="13">
                  <c:v>1194911.0001000001</c:v>
                </c:pt>
                <c:pt idx="14">
                  <c:v>1056648.00015</c:v>
                </c:pt>
                <c:pt idx="15">
                  <c:v>909675.99990000005</c:v>
                </c:pt>
                <c:pt idx="16">
                  <c:v>689979.99997999996</c:v>
                </c:pt>
                <c:pt idx="17">
                  <c:v>630951.00011999998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686-4AFF-AEAF-1510F0C449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57452479"/>
        <c:axId val="1857451039"/>
      </c:scatterChart>
      <c:valAx>
        <c:axId val="18574524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7451039"/>
        <c:crosses val="autoZero"/>
        <c:crossBetween val="midCat"/>
      </c:valAx>
      <c:valAx>
        <c:axId val="18574510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745247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'usbr vs dwr'!$C$22</c:f>
              <c:strCache>
                <c:ptCount val="1"/>
                <c:pt idx="0">
                  <c:v>DWR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'usbr vs dwr'!$B$23:$B$40</c:f>
              <c:numCache>
                <c:formatCode>General</c:formatCode>
                <c:ptCount val="18"/>
                <c:pt idx="0">
                  <c:v>2002</c:v>
                </c:pt>
                <c:pt idx="1">
                  <c:v>2003</c:v>
                </c:pt>
                <c:pt idx="2">
                  <c:v>2004</c:v>
                </c:pt>
                <c:pt idx="3">
                  <c:v>2005</c:v>
                </c:pt>
                <c:pt idx="4">
                  <c:v>2006</c:v>
                </c:pt>
                <c:pt idx="5">
                  <c:v>2007</c:v>
                </c:pt>
                <c:pt idx="6">
                  <c:v>2008</c:v>
                </c:pt>
                <c:pt idx="7">
                  <c:v>2009</c:v>
                </c:pt>
                <c:pt idx="8">
                  <c:v>2010</c:v>
                </c:pt>
                <c:pt idx="9">
                  <c:v>2011</c:v>
                </c:pt>
                <c:pt idx="10">
                  <c:v>2012</c:v>
                </c:pt>
                <c:pt idx="11">
                  <c:v>2013</c:v>
                </c:pt>
                <c:pt idx="12">
                  <c:v>2014</c:v>
                </c:pt>
                <c:pt idx="13">
                  <c:v>2015</c:v>
                </c:pt>
                <c:pt idx="14">
                  <c:v>2016</c:v>
                </c:pt>
                <c:pt idx="15">
                  <c:v>2018</c:v>
                </c:pt>
                <c:pt idx="16">
                  <c:v>2019</c:v>
                </c:pt>
                <c:pt idx="17">
                  <c:v>2020</c:v>
                </c:pt>
              </c:numCache>
            </c:numRef>
          </c:cat>
          <c:val>
            <c:numRef>
              <c:f>'usbr vs dwr'!$C$23:$C$40</c:f>
              <c:numCache>
                <c:formatCode>General</c:formatCode>
                <c:ptCount val="18"/>
                <c:pt idx="0">
                  <c:v>1309300</c:v>
                </c:pt>
                <c:pt idx="1">
                  <c:v>756600</c:v>
                </c:pt>
                <c:pt idx="2">
                  <c:v>1098500</c:v>
                </c:pt>
                <c:pt idx="3">
                  <c:v>771699.99999999907</c:v>
                </c:pt>
                <c:pt idx="4">
                  <c:v>806700</c:v>
                </c:pt>
                <c:pt idx="5">
                  <c:v>1079400</c:v>
                </c:pt>
                <c:pt idx="6">
                  <c:v>1254400</c:v>
                </c:pt>
                <c:pt idx="7">
                  <c:v>1216400</c:v>
                </c:pt>
                <c:pt idx="8">
                  <c:v>987800</c:v>
                </c:pt>
                <c:pt idx="9">
                  <c:v>955800</c:v>
                </c:pt>
                <c:pt idx="10">
                  <c:v>902199.99999999907</c:v>
                </c:pt>
                <c:pt idx="11">
                  <c:v>1304100</c:v>
                </c:pt>
                <c:pt idx="12">
                  <c:v>1730300</c:v>
                </c:pt>
                <c:pt idx="13">
                  <c:v>1573200</c:v>
                </c:pt>
                <c:pt idx="14">
                  <c:v>1186600</c:v>
                </c:pt>
                <c:pt idx="15">
                  <c:v>917100</c:v>
                </c:pt>
                <c:pt idx="16">
                  <c:v>775400</c:v>
                </c:pt>
                <c:pt idx="17">
                  <c:v>834700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A1-45E7-B755-3BEA2551FA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37862047"/>
        <c:axId val="1837864447"/>
      </c:lineChart>
      <c:catAx>
        <c:axId val="18378620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7864447"/>
        <c:crosses val="autoZero"/>
        <c:auto val="1"/>
        <c:lblAlgn val="ctr"/>
        <c:lblOffset val="100"/>
        <c:noMultiLvlLbl val="0"/>
      </c:catAx>
      <c:valAx>
        <c:axId val="18378644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78620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104775</xdr:colOff>
      <xdr:row>17</xdr:row>
      <xdr:rowOff>114300</xdr:rowOff>
    </xdr:from>
    <xdr:to>
      <xdr:col>17</xdr:col>
      <xdr:colOff>578588</xdr:colOff>
      <xdr:row>46</xdr:row>
      <xdr:rowOff>9789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22BC74-AD97-4F9C-A1B2-111BC0425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10675" y="2971800"/>
          <a:ext cx="7179413" cy="556286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16</xdr:col>
      <xdr:colOff>38101</xdr:colOff>
      <xdr:row>20</xdr:row>
      <xdr:rowOff>35875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891F6A-8FC7-2DEA-8D00-20F63BFEA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10172700" cy="3845875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20</xdr:row>
      <xdr:rowOff>28575</xdr:rowOff>
    </xdr:from>
    <xdr:to>
      <xdr:col>19</xdr:col>
      <xdr:colOff>143662</xdr:colOff>
      <xdr:row>58</xdr:row>
      <xdr:rowOff>172480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97C3B4-8166-4CCD-765A-CA27605D3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67475" y="3838575"/>
          <a:ext cx="5639587" cy="738290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28575</xdr:rowOff>
    </xdr:from>
    <xdr:to>
      <xdr:col>14</xdr:col>
      <xdr:colOff>315096</xdr:colOff>
      <xdr:row>20</xdr:row>
      <xdr:rowOff>133817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0784C9-0056-FF72-6552-400BF8C1A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3050" y="600075"/>
          <a:ext cx="5525271" cy="334374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</xdr:row>
      <xdr:rowOff>19050</xdr:rowOff>
    </xdr:from>
    <xdr:to>
      <xdr:col>26</xdr:col>
      <xdr:colOff>257806</xdr:colOff>
      <xdr:row>20</xdr:row>
      <xdr:rowOff>171923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3816653-0D9E-7EB0-59DD-593840E57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63450" y="590550"/>
          <a:ext cx="4525006" cy="3391373"/>
        </a:xfrm>
        <a:prstGeom prst="rect">
          <a:avLst/>
        </a:prstGeom>
      </xdr:spPr>
    </xdr:pic>
    <xdr:clientData/>
  </xdr:twoCellAnchor>
  <xdr:twoCellAnchor editAs="oneCell">
    <xdr:from>
      <xdr:col>12</xdr:col>
      <xdr:colOff>209550</xdr:colOff>
      <xdr:row>21</xdr:row>
      <xdr:rowOff>161925</xdr:rowOff>
    </xdr:from>
    <xdr:to>
      <xdr:col>20</xdr:col>
      <xdr:colOff>15164</xdr:colOff>
      <xdr:row>60</xdr:row>
      <xdr:rowOff>58579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BB754B-FBAE-45F9-B208-CE48D4DFE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53575" y="4162425"/>
          <a:ext cx="4682414" cy="751665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581025</xdr:colOff>
      <xdr:row>20</xdr:row>
      <xdr:rowOff>52387</xdr:rowOff>
    </xdr:from>
    <xdr:to>
      <xdr:col>13</xdr:col>
      <xdr:colOff>276225</xdr:colOff>
      <xdr:row>34</xdr:row>
      <xdr:rowOff>128587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046E751-4FC3-3DFC-D302-409C3CE9A9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171450</xdr:colOff>
      <xdr:row>36</xdr:row>
      <xdr:rowOff>100012</xdr:rowOff>
    </xdr:from>
    <xdr:to>
      <xdr:col>14</xdr:col>
      <xdr:colOff>476250</xdr:colOff>
      <xdr:row>50</xdr:row>
      <xdr:rowOff>176212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971C82C-62A2-2679-794E-B8CCEED7D2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166686</xdr:colOff>
      <xdr:row>11</xdr:row>
      <xdr:rowOff>52387</xdr:rowOff>
    </xdr:from>
    <xdr:to>
      <xdr:col>19</xdr:col>
      <xdr:colOff>400049</xdr:colOff>
      <xdr:row>38</xdr:row>
      <xdr:rowOff>123825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1A72F1D-BA01-E0BD-E388-CCCC3901264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usbr.gov/pn-bin/hdb/hdb.pl?svr=lchdb&amp;sdi=2068&amp;tstp=MN&amp;t1=1982-01-01&amp;t2=2021-02-01&amp;table=R&amp;mrid=0&amp;format=1" TargetMode="External"/><Relationship Id="rId2" Type="http://schemas.openxmlformats.org/officeDocument/2006/relationships/hyperlink" Target="https://www.usbr.gov/pn-bin/hdb/hdb.pl?svr=lchdb&amp;sdi=1721&amp;tstp=MN&amp;t1=1950-01-01&amp;t2=2021-02-01&amp;table=R&amp;mrid=0&amp;format=1" TargetMode="External"/><Relationship Id="rId1" Type="http://schemas.openxmlformats.org/officeDocument/2006/relationships/hyperlink" Target="https://waterdata.usgs.gov/nwis/monthly?site_no=09527700&amp;agency_cd=USGS&amp;por_09527700_5866=2551029,00060,5866,2011-10,2021-02&amp;referred_module=sw&amp;format=rdb&amp;start_dt=2011-10&amp;end_dt=2021-02" TargetMode="External"/><Relationship Id="rId5" Type="http://schemas.openxmlformats.org/officeDocument/2006/relationships/hyperlink" Target="https://waterdata.usgs.gov/az/nwis/monthly?site_no=09527590&amp;agency_cd=USGS&amp;por_09527590_5860=2317983,00060,5860,2003-10,2021-02&amp;referred_module=sw&amp;format=rdb&amp;start_dt=2003-10&amp;end_dt=2021-02" TargetMode="External"/><Relationship Id="rId4" Type="http://schemas.openxmlformats.org/officeDocument/2006/relationships/hyperlink" Target="https://waterdata.usgs.gov/az/nwis/monthly?site_no=09429000&amp;agency_cd=USGS&amp;por_09429000_212695=19444,00060,212695,1950-10,2021-02&amp;referred_module=sw&amp;format=rdb&amp;start_dt=1950-10&amp;end_dt=2021-02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usbr.gov/lc/region/programs/crbstudy/finalreport/Technical%20Report%20C%20-%20Water%20Demand%20Assessment/TR-C_Appendix11_FINAL.pdf" TargetMode="External"/><Relationship Id="rId13" Type="http://schemas.openxmlformats.org/officeDocument/2006/relationships/hyperlink" Target="https://usbr.maps.arcgis.com/apps/dashboards/81aaec3e74024ce6b9a5e50caa20984e" TargetMode="External"/><Relationship Id="rId3" Type="http://schemas.openxmlformats.org/officeDocument/2006/relationships/hyperlink" Target="https://waterdata.usgs.gov/nwis/current?search_criteria=huc2_cd&amp;submitted_form=introduction" TargetMode="External"/><Relationship Id="rId7" Type="http://schemas.openxmlformats.org/officeDocument/2006/relationships/hyperlink" Target="https://www.usbr.gov/lc/region/g4000/4200Rpts/DecreeRpt/2023/2023.pdf" TargetMode="External"/><Relationship Id="rId12" Type="http://schemas.openxmlformats.org/officeDocument/2006/relationships/hyperlink" Target="https://www.usbr.gov/lc/region/g4000/riverops/BcooDataExplorer.html" TargetMode="External"/><Relationship Id="rId2" Type="http://schemas.openxmlformats.org/officeDocument/2006/relationships/hyperlink" Target="https://nid.sec.usace.army.mil/" TargetMode="External"/><Relationship Id="rId16" Type="http://schemas.openxmlformats.org/officeDocument/2006/relationships/drawing" Target="../drawings/drawing1.xml"/><Relationship Id="rId1" Type="http://schemas.openxmlformats.org/officeDocument/2006/relationships/hyperlink" Target="https://www.usbr.gov/uc/water/hydrodata/" TargetMode="External"/><Relationship Id="rId6" Type="http://schemas.openxmlformats.org/officeDocument/2006/relationships/hyperlink" Target="https://dashboard.waterdata.usgs.gov/app/nwd/en/?aoi=default" TargetMode="External"/><Relationship Id="rId11" Type="http://schemas.openxmlformats.org/officeDocument/2006/relationships/hyperlink" Target="https://github.com/hyriver/HyRiver-examples/blob/main/notebooks/nid.ipynb" TargetMode="External"/><Relationship Id="rId5" Type="http://schemas.openxmlformats.org/officeDocument/2006/relationships/hyperlink" Target="https://waterdata.usgs.gov/nwis/current?search_criteria=huc2_cd&amp;submitted_form=introduction" TargetMode="External"/><Relationship Id="rId15" Type="http://schemas.openxmlformats.org/officeDocument/2006/relationships/hyperlink" Target="https://www.usbr.gov/lc/region/g4000/PubStreamFlow/LCRStreamFlow%20Records2022.pdf" TargetMode="External"/><Relationship Id="rId10" Type="http://schemas.openxmlformats.org/officeDocument/2006/relationships/hyperlink" Target="https://community-water-uagis.hub.arcgis.com/datasets/226f8131b1134feeacfaf6b04e0b985d/explore" TargetMode="External"/><Relationship Id="rId4" Type="http://schemas.openxmlformats.org/officeDocument/2006/relationships/hyperlink" Target="https://www.water-data.com/" TargetMode="External"/><Relationship Id="rId9" Type="http://schemas.openxmlformats.org/officeDocument/2006/relationships/hyperlink" Target="https://coloradoriverbasin-lincolninstitute.hub.arcgis.com/" TargetMode="External"/><Relationship Id="rId14" Type="http://schemas.openxmlformats.org/officeDocument/2006/relationships/hyperlink" Target="https://labs.waterdata.usgs.gov/visualizations/OWDI-drought/en/index.html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13"/>
  <sheetViews>
    <sheetView workbookViewId="0">
      <selection activeCell="D8" sqref="D8:D13"/>
    </sheetView>
  </sheetViews>
  <sheetFormatPr defaultRowHeight="15"/>
  <cols>
    <col min="3" max="3" width="9.7109375" bestFit="1" customWidth="1"/>
    <col min="5" max="5" width="85.85546875" bestFit="1" customWidth="1"/>
  </cols>
  <sheetData>
    <row r="1" spans="1:6">
      <c r="A1" t="s">
        <v>25</v>
      </c>
      <c r="B1" t="s">
        <v>23</v>
      </c>
      <c r="D1" s="1" t="s">
        <v>0</v>
      </c>
      <c r="E1" s="2" t="s">
        <v>1</v>
      </c>
      <c r="F1" s="3" t="s">
        <v>9</v>
      </c>
    </row>
    <row r="2" spans="1:6" ht="39">
      <c r="A2" t="s">
        <v>17</v>
      </c>
      <c r="B2" t="s">
        <v>18</v>
      </c>
      <c r="C2" s="6" t="s">
        <v>15</v>
      </c>
      <c r="D2" s="1" t="s">
        <v>2</v>
      </c>
      <c r="E2" s="8" t="s">
        <v>3</v>
      </c>
      <c r="F2" s="4" t="s">
        <v>10</v>
      </c>
    </row>
    <row r="3" spans="1:6">
      <c r="A3" t="s">
        <v>19</v>
      </c>
      <c r="B3" t="s">
        <v>21</v>
      </c>
      <c r="C3" s="5" t="s">
        <v>14</v>
      </c>
      <c r="D3" s="1" t="s">
        <v>4</v>
      </c>
      <c r="E3" s="9" t="s">
        <v>5</v>
      </c>
      <c r="F3" s="3" t="s">
        <v>11</v>
      </c>
    </row>
    <row r="4" spans="1:6">
      <c r="A4" t="s">
        <v>22</v>
      </c>
      <c r="B4" t="s">
        <v>18</v>
      </c>
      <c r="C4" s="6" t="s">
        <v>16</v>
      </c>
      <c r="D4" s="1" t="s">
        <v>6</v>
      </c>
      <c r="E4" s="1" t="s">
        <v>7</v>
      </c>
      <c r="F4" s="3" t="s">
        <v>12</v>
      </c>
    </row>
    <row r="5" spans="1:6">
      <c r="A5" t="s">
        <v>24</v>
      </c>
      <c r="B5" t="s">
        <v>20</v>
      </c>
      <c r="D5" s="1" t="s">
        <v>41</v>
      </c>
      <c r="E5" s="1" t="s">
        <v>8</v>
      </c>
      <c r="F5" s="3" t="s">
        <v>13</v>
      </c>
    </row>
    <row r="6" spans="1:6">
      <c r="F6" s="1"/>
    </row>
    <row r="8" spans="1:6">
      <c r="D8" s="1" t="s">
        <v>89</v>
      </c>
    </row>
    <row r="9" spans="1:6">
      <c r="D9" s="1" t="s">
        <v>0</v>
      </c>
    </row>
    <row r="10" spans="1:6">
      <c r="D10" s="1" t="s">
        <v>2</v>
      </c>
    </row>
    <row r="11" spans="1:6">
      <c r="D11" s="1" t="s">
        <v>4</v>
      </c>
    </row>
    <row r="12" spans="1:6">
      <c r="D12" s="1" t="s">
        <v>6</v>
      </c>
    </row>
    <row r="13" spans="1:6">
      <c r="D13" s="1" t="s">
        <v>88</v>
      </c>
    </row>
  </sheetData>
  <phoneticPr fontId="6" type="noConversion"/>
  <hyperlinks>
    <hyperlink ref="F2" r:id="rId1" xr:uid="{113A1C59-C37E-4A47-9381-342BB0FDEB94}"/>
    <hyperlink ref="F5" r:id="rId2" xr:uid="{CF0B63F4-E8C9-41CC-97A6-A2CF13ED0CEA}"/>
    <hyperlink ref="F1" r:id="rId3" xr:uid="{10C0E412-88FA-4A74-99B3-3AD5BF5BB0EA}"/>
    <hyperlink ref="F3" r:id="rId4" xr:uid="{F9FE7663-53FF-4EAA-BE6F-7E9F3A3352A7}"/>
    <hyperlink ref="F4" r:id="rId5" xr:uid="{67194CF3-7968-4F8B-9059-4768C5AB8383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8B8673-21C6-4D98-860F-781BF95C1050}">
  <dimension ref="A1:H29"/>
  <sheetViews>
    <sheetView topLeftCell="A18" zoomScaleNormal="100" workbookViewId="0">
      <selection activeCell="E36" sqref="E36"/>
    </sheetView>
  </sheetViews>
  <sheetFormatPr defaultRowHeight="15"/>
  <cols>
    <col min="6" max="6" width="90.85546875" bestFit="1" customWidth="1"/>
  </cols>
  <sheetData>
    <row r="1" spans="1:8" ht="18.75">
      <c r="A1" s="15" t="s">
        <v>46</v>
      </c>
      <c r="G1" t="s">
        <v>56</v>
      </c>
    </row>
    <row r="2" spans="1:8">
      <c r="A2" s="3" t="s">
        <v>37</v>
      </c>
      <c r="F2" t="s">
        <v>55</v>
      </c>
      <c r="G2" t="s">
        <v>36</v>
      </c>
    </row>
    <row r="3" spans="1:8">
      <c r="A3" s="3" t="s">
        <v>38</v>
      </c>
      <c r="F3" s="7" t="s">
        <v>39</v>
      </c>
      <c r="G3" t="s">
        <v>43</v>
      </c>
      <c r="H3" s="7" t="s">
        <v>44</v>
      </c>
    </row>
    <row r="4" spans="1:8">
      <c r="A4" s="3" t="s">
        <v>33</v>
      </c>
      <c r="F4" s="7" t="s">
        <v>57</v>
      </c>
    </row>
    <row r="5" spans="1:8">
      <c r="A5" s="3" t="s">
        <v>40</v>
      </c>
      <c r="F5" s="7" t="s">
        <v>58</v>
      </c>
    </row>
    <row r="6" spans="1:8">
      <c r="A6" t="s">
        <v>99</v>
      </c>
      <c r="F6" t="s">
        <v>100</v>
      </c>
    </row>
    <row r="8" spans="1:8" ht="18.75">
      <c r="A8" s="15" t="s">
        <v>59</v>
      </c>
    </row>
    <row r="9" spans="1:8">
      <c r="A9" s="3" t="s">
        <v>33</v>
      </c>
      <c r="F9" s="7" t="s">
        <v>64</v>
      </c>
      <c r="G9" s="3" t="s">
        <v>27</v>
      </c>
      <c r="H9" t="s">
        <v>60</v>
      </c>
    </row>
    <row r="10" spans="1:8">
      <c r="A10" t="s">
        <v>63</v>
      </c>
      <c r="F10" s="7" t="s">
        <v>65</v>
      </c>
    </row>
    <row r="11" spans="1:8">
      <c r="A11" t="s">
        <v>29</v>
      </c>
      <c r="F11" s="7" t="s">
        <v>68</v>
      </c>
    </row>
    <row r="12" spans="1:8">
      <c r="A12" s="3" t="s">
        <v>96</v>
      </c>
      <c r="F12" s="7" t="s">
        <v>97</v>
      </c>
    </row>
    <row r="13" spans="1:8">
      <c r="A13" t="s">
        <v>99</v>
      </c>
      <c r="F13" t="s">
        <v>100</v>
      </c>
    </row>
    <row r="15" spans="1:8" ht="18.75">
      <c r="A15" s="15" t="s">
        <v>61</v>
      </c>
    </row>
    <row r="16" spans="1:8">
      <c r="A16" t="s">
        <v>66</v>
      </c>
      <c r="F16" t="s">
        <v>67</v>
      </c>
      <c r="G16" s="3" t="s">
        <v>28</v>
      </c>
      <c r="H16" t="s">
        <v>62</v>
      </c>
    </row>
    <row r="18" spans="1:6" ht="18.75">
      <c r="A18" s="15" t="s">
        <v>69</v>
      </c>
    </row>
    <row r="19" spans="1:6">
      <c r="A19" s="11" t="s">
        <v>26</v>
      </c>
    </row>
    <row r="21" spans="1:6" ht="18.75">
      <c r="A21" s="15" t="s">
        <v>31</v>
      </c>
    </row>
    <row r="22" spans="1:6">
      <c r="A22" s="3" t="s">
        <v>30</v>
      </c>
      <c r="F22" t="s">
        <v>72</v>
      </c>
    </row>
    <row r="23" spans="1:6">
      <c r="A23" s="3" t="s">
        <v>32</v>
      </c>
      <c r="F23" t="s">
        <v>70</v>
      </c>
    </row>
    <row r="24" spans="1:6">
      <c r="A24" s="3" t="s">
        <v>43</v>
      </c>
      <c r="F24" t="s">
        <v>71</v>
      </c>
    </row>
    <row r="25" spans="1:6">
      <c r="A25" s="3"/>
    </row>
    <row r="26" spans="1:6" ht="18.75">
      <c r="A26" s="15" t="s">
        <v>73</v>
      </c>
    </row>
    <row r="27" spans="1:6">
      <c r="A27" s="3" t="s">
        <v>34</v>
      </c>
      <c r="F27" t="s">
        <v>74</v>
      </c>
    </row>
    <row r="28" spans="1:6">
      <c r="A28" s="3" t="s">
        <v>35</v>
      </c>
      <c r="F28" t="s">
        <v>75</v>
      </c>
    </row>
    <row r="29" spans="1:6">
      <c r="A29" s="3" t="s">
        <v>42</v>
      </c>
      <c r="F29" t="s">
        <v>76</v>
      </c>
    </row>
  </sheetData>
  <hyperlinks>
    <hyperlink ref="A2" r:id="rId1" xr:uid="{468C96E3-393B-4261-B011-CD5BA277F74A}"/>
    <hyperlink ref="A3" r:id="rId2" location="/" xr:uid="{B2C4FF8E-C613-4F23-BD6B-E83ECB2D91BA}"/>
    <hyperlink ref="A4" r:id="rId3" xr:uid="{BA0AF74A-FB51-4344-A437-39109DD5E338}"/>
    <hyperlink ref="A5" r:id="rId4" xr:uid="{C228BA86-8EFB-405A-B9FF-B4EB75CA4BD4}"/>
    <hyperlink ref="A9" r:id="rId5" xr:uid="{A6ED0415-4097-4490-8FBB-358905FD57E7}"/>
    <hyperlink ref="G9" r:id="rId6" xr:uid="{D9C655C1-93E6-4BF7-B70C-658809CE50B6}"/>
    <hyperlink ref="G16" r:id="rId7" xr:uid="{54A777DD-C9C1-495D-937F-5F2BF63AB08F}"/>
    <hyperlink ref="A19" r:id="rId8" xr:uid="{201B34F4-AD58-4ABC-AFED-CBBABE5BCD4A}"/>
    <hyperlink ref="A22" r:id="rId9" xr:uid="{E13B81F6-886D-4B03-AB5D-814FFC538300}"/>
    <hyperlink ref="A23" r:id="rId10" xr:uid="{90AE81D8-9690-4DDC-96BC-D27602FAF798}"/>
    <hyperlink ref="A24" r:id="rId11" xr:uid="{BE6E612B-676A-4B24-A74B-A1779C990274}"/>
    <hyperlink ref="A27" r:id="rId12" xr:uid="{CEECDBB6-A081-44DA-B627-64A0AFF80675}"/>
    <hyperlink ref="A28" r:id="rId13" xr:uid="{0AB98E99-AFB9-4E64-BBD7-9DF71A766C4D}"/>
    <hyperlink ref="A29" r:id="rId14" xr:uid="{1C81D0D2-45A8-4C8E-8279-862C438C5ED2}"/>
    <hyperlink ref="A12" r:id="rId15" xr:uid="{5E967072-17D0-4C2C-B8C9-397FD79687D9}"/>
  </hyperlinks>
  <pageMargins left="0.7" right="0.7" top="0.75" bottom="0.75" header="0.3" footer="0.3"/>
  <drawing r:id="rId1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0B780A-8833-4CF7-8B10-8DA98011091F}">
  <dimension ref="B23:D28"/>
  <sheetViews>
    <sheetView topLeftCell="A17" workbookViewId="0">
      <selection activeCell="D26" sqref="D26"/>
    </sheetView>
  </sheetViews>
  <sheetFormatPr defaultRowHeight="15"/>
  <cols>
    <col min="2" max="2" width="14.85546875" bestFit="1" customWidth="1"/>
  </cols>
  <sheetData>
    <row r="23" spans="2:4">
      <c r="B23" t="s">
        <v>89</v>
      </c>
      <c r="C23" t="s">
        <v>94</v>
      </c>
    </row>
    <row r="24" spans="2:4">
      <c r="B24" t="s">
        <v>0</v>
      </c>
      <c r="C24" s="13"/>
    </row>
    <row r="25" spans="2:4">
      <c r="B25" t="s">
        <v>2</v>
      </c>
      <c r="C25" s="13"/>
    </row>
    <row r="26" spans="2:4">
      <c r="B26" t="s">
        <v>4</v>
      </c>
      <c r="C26" s="13"/>
      <c r="D26" t="s">
        <v>101</v>
      </c>
    </row>
    <row r="27" spans="2:4">
      <c r="B27" t="s">
        <v>6</v>
      </c>
      <c r="C27" s="13"/>
    </row>
    <row r="28" spans="2:4">
      <c r="B28" t="s">
        <v>88</v>
      </c>
      <c r="C28" s="14"/>
      <c r="D28" t="s">
        <v>95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9170EF-3FB6-4DB0-8574-9FEB05393B1A}">
  <dimension ref="B1:T25"/>
  <sheetViews>
    <sheetView tabSelected="1" workbookViewId="0">
      <selection activeCell="B22" sqref="B22"/>
    </sheetView>
  </sheetViews>
  <sheetFormatPr defaultRowHeight="15"/>
  <cols>
    <col min="2" max="3" width="15" bestFit="1" customWidth="1"/>
    <col min="4" max="4" width="12.7109375" bestFit="1" customWidth="1"/>
    <col min="5" max="5" width="14.42578125" customWidth="1"/>
    <col min="6" max="6" width="14" bestFit="1" customWidth="1"/>
    <col min="7" max="7" width="14.140625" customWidth="1"/>
  </cols>
  <sheetData>
    <row r="1" spans="2:20">
      <c r="B1" t="s">
        <v>51</v>
      </c>
    </row>
    <row r="2" spans="2:20">
      <c r="B2" s="16" t="s">
        <v>46</v>
      </c>
      <c r="C2" s="16"/>
      <c r="G2" t="s">
        <v>52</v>
      </c>
      <c r="T2" t="s">
        <v>53</v>
      </c>
    </row>
    <row r="3" spans="2:20">
      <c r="B3" t="s">
        <v>45</v>
      </c>
      <c r="C3" t="s">
        <v>47</v>
      </c>
      <c r="T3" t="s">
        <v>54</v>
      </c>
    </row>
    <row r="4" spans="2:20">
      <c r="B4" t="s">
        <v>41</v>
      </c>
      <c r="C4" t="s">
        <v>49</v>
      </c>
    </row>
    <row r="5" spans="2:20">
      <c r="B5" t="s">
        <v>98</v>
      </c>
      <c r="C5" t="s">
        <v>50</v>
      </c>
    </row>
    <row r="6" spans="2:20">
      <c r="B6" t="s">
        <v>48</v>
      </c>
    </row>
    <row r="22" spans="2:9">
      <c r="B22" s="7" t="s">
        <v>87</v>
      </c>
    </row>
    <row r="23" spans="2:9">
      <c r="B23" t="s">
        <v>41</v>
      </c>
      <c r="C23" t="s">
        <v>48</v>
      </c>
      <c r="D23" t="s">
        <v>98</v>
      </c>
      <c r="G23" t="s">
        <v>82</v>
      </c>
    </row>
    <row r="24" spans="2:9" ht="30">
      <c r="B24" t="s">
        <v>77</v>
      </c>
      <c r="C24" t="s">
        <v>78</v>
      </c>
      <c r="D24" t="s">
        <v>79</v>
      </c>
      <c r="E24" s="10" t="s">
        <v>80</v>
      </c>
      <c r="F24" s="10" t="s">
        <v>81</v>
      </c>
      <c r="G24" t="s">
        <v>83</v>
      </c>
      <c r="H24" t="s">
        <v>84</v>
      </c>
      <c r="I24" t="s">
        <v>85</v>
      </c>
    </row>
    <row r="25" spans="2:9">
      <c r="H25" t="s">
        <v>86</v>
      </c>
    </row>
  </sheetData>
  <mergeCells count="1">
    <mergeCell ref="B2:C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CB48F2-28E1-419A-983C-E2E8800940C7}">
  <dimension ref="B2:D40"/>
  <sheetViews>
    <sheetView topLeftCell="A13" workbookViewId="0">
      <selection activeCell="B4" sqref="B4"/>
    </sheetView>
  </sheetViews>
  <sheetFormatPr defaultRowHeight="15"/>
  <cols>
    <col min="3" max="3" width="11.42578125" bestFit="1" customWidth="1"/>
  </cols>
  <sheetData>
    <row r="2" spans="2:4">
      <c r="C2" t="s">
        <v>90</v>
      </c>
      <c r="D2" t="s">
        <v>91</v>
      </c>
    </row>
    <row r="3" spans="2:4">
      <c r="B3" s="12">
        <v>2002</v>
      </c>
      <c r="C3">
        <v>1309.3</v>
      </c>
      <c r="D3">
        <v>3692.7</v>
      </c>
    </row>
    <row r="4" spans="2:4">
      <c r="B4" s="12">
        <v>2003</v>
      </c>
      <c r="C4">
        <v>756.6</v>
      </c>
      <c r="D4">
        <v>3751.2999999999902</v>
      </c>
    </row>
    <row r="5" spans="2:4">
      <c r="B5" s="12">
        <v>2004</v>
      </c>
      <c r="C5">
        <v>1098.5</v>
      </c>
      <c r="D5">
        <v>3658.7999999999902</v>
      </c>
    </row>
    <row r="6" spans="2:4">
      <c r="B6" s="12">
        <v>2005</v>
      </c>
      <c r="C6">
        <v>771.69999999999902</v>
      </c>
      <c r="D6">
        <v>3389.4</v>
      </c>
    </row>
    <row r="7" spans="2:4">
      <c r="B7" s="12">
        <v>2006</v>
      </c>
      <c r="C7">
        <v>806.7</v>
      </c>
      <c r="D7">
        <v>3721.1</v>
      </c>
    </row>
    <row r="8" spans="2:4">
      <c r="B8" s="12">
        <v>2007</v>
      </c>
      <c r="C8">
        <v>1079.4000000000001</v>
      </c>
      <c r="D8">
        <v>3558.6</v>
      </c>
    </row>
    <row r="9" spans="2:4">
      <c r="B9" s="12">
        <v>2008</v>
      </c>
      <c r="C9">
        <v>1254.4000000000001</v>
      </c>
      <c r="D9">
        <v>3632.7999999999902</v>
      </c>
    </row>
    <row r="10" spans="2:4">
      <c r="B10" s="12">
        <v>2009</v>
      </c>
      <c r="C10">
        <v>1216.4000000000001</v>
      </c>
      <c r="D10">
        <v>3339.8999999999901</v>
      </c>
    </row>
    <row r="11" spans="2:4">
      <c r="B11" s="12">
        <v>2010</v>
      </c>
      <c r="C11">
        <v>987.8</v>
      </c>
      <c r="D11">
        <v>3630.1</v>
      </c>
    </row>
    <row r="12" spans="2:4">
      <c r="B12" s="12">
        <v>2011</v>
      </c>
      <c r="C12">
        <v>955.8</v>
      </c>
      <c r="D12">
        <v>3215.9</v>
      </c>
    </row>
    <row r="13" spans="2:4">
      <c r="B13" s="12">
        <v>2012</v>
      </c>
      <c r="C13">
        <v>902.19999999999902</v>
      </c>
      <c r="D13">
        <v>3737.7</v>
      </c>
    </row>
    <row r="14" spans="2:4">
      <c r="B14" s="12">
        <v>2013</v>
      </c>
      <c r="C14">
        <v>1304.0999999999999</v>
      </c>
      <c r="D14">
        <v>3967.7</v>
      </c>
    </row>
    <row r="15" spans="2:4">
      <c r="B15" s="12">
        <v>2014</v>
      </c>
      <c r="C15">
        <v>1730.3</v>
      </c>
      <c r="D15">
        <v>4069.6</v>
      </c>
    </row>
    <row r="16" spans="2:4">
      <c r="B16" s="12">
        <v>2015</v>
      </c>
      <c r="C16">
        <v>1573.2</v>
      </c>
      <c r="D16">
        <v>3403</v>
      </c>
    </row>
    <row r="17" spans="2:4">
      <c r="B17" s="12">
        <v>2016</v>
      </c>
      <c r="C17">
        <v>1186.5999999999999</v>
      </c>
      <c r="D17">
        <v>3488.5</v>
      </c>
    </row>
    <row r="18" spans="2:4">
      <c r="B18" s="12">
        <v>2018</v>
      </c>
      <c r="C18">
        <v>917.1</v>
      </c>
      <c r="D18">
        <v>3375.2999999999902</v>
      </c>
    </row>
    <row r="19" spans="2:4">
      <c r="B19" s="12">
        <v>2019</v>
      </c>
      <c r="C19">
        <v>775.4</v>
      </c>
      <c r="D19">
        <v>3167.9</v>
      </c>
    </row>
    <row r="20" spans="2:4">
      <c r="B20" s="12">
        <v>2020</v>
      </c>
      <c r="C20">
        <v>834.7</v>
      </c>
      <c r="D20">
        <v>3212</v>
      </c>
    </row>
    <row r="22" spans="2:4">
      <c r="B22" s="12"/>
      <c r="C22" t="s">
        <v>93</v>
      </c>
      <c r="D22" t="s">
        <v>92</v>
      </c>
    </row>
    <row r="23" spans="2:4">
      <c r="B23" s="12">
        <v>2002</v>
      </c>
      <c r="C23">
        <f t="shared" ref="C23:C40" si="0">C3*10^3</f>
        <v>1309300</v>
      </c>
      <c r="D23">
        <v>1280195.7024699999</v>
      </c>
    </row>
    <row r="24" spans="2:4">
      <c r="B24" s="12">
        <v>2003</v>
      </c>
      <c r="C24">
        <f t="shared" si="0"/>
        <v>756600</v>
      </c>
      <c r="D24">
        <v>765401.23278890003</v>
      </c>
    </row>
    <row r="25" spans="2:4">
      <c r="B25" s="12">
        <v>2004</v>
      </c>
      <c r="C25">
        <f t="shared" si="0"/>
        <v>1098500</v>
      </c>
      <c r="D25">
        <v>721541.58920000005</v>
      </c>
    </row>
    <row r="26" spans="2:4">
      <c r="B26" s="12">
        <v>2005</v>
      </c>
      <c r="C26">
        <f t="shared" si="0"/>
        <v>771699.99999999907</v>
      </c>
      <c r="D26">
        <v>894406.35366999998</v>
      </c>
    </row>
    <row r="27" spans="2:4">
      <c r="B27" s="12">
        <v>2006</v>
      </c>
      <c r="C27">
        <f t="shared" si="0"/>
        <v>806700</v>
      </c>
      <c r="D27">
        <v>827049.91741999995</v>
      </c>
    </row>
    <row r="28" spans="2:4">
      <c r="B28" s="12">
        <v>2007</v>
      </c>
      <c r="C28">
        <f t="shared" si="0"/>
        <v>1079400</v>
      </c>
      <c r="D28">
        <v>689373.22314000002</v>
      </c>
    </row>
    <row r="29" spans="2:4">
      <c r="B29" s="12">
        <v>2008</v>
      </c>
      <c r="C29">
        <f t="shared" si="0"/>
        <v>1254400</v>
      </c>
      <c r="D29">
        <v>805356.61984000006</v>
      </c>
    </row>
    <row r="30" spans="2:4">
      <c r="B30" s="12">
        <v>2009</v>
      </c>
      <c r="C30">
        <f t="shared" si="0"/>
        <v>1216400</v>
      </c>
      <c r="D30">
        <v>1069443.7438000001</v>
      </c>
    </row>
    <row r="31" spans="2:4">
      <c r="B31" s="12">
        <v>2010</v>
      </c>
      <c r="C31">
        <f t="shared" si="0"/>
        <v>987800</v>
      </c>
      <c r="D31">
        <v>1043124.22314</v>
      </c>
    </row>
    <row r="32" spans="2:4">
      <c r="B32" s="12">
        <v>2011</v>
      </c>
      <c r="C32">
        <f t="shared" si="0"/>
        <v>955800</v>
      </c>
      <c r="D32">
        <v>962427</v>
      </c>
    </row>
    <row r="33" spans="2:4">
      <c r="B33" s="12">
        <v>2012</v>
      </c>
      <c r="C33">
        <f t="shared" si="0"/>
        <v>902199.99999999907</v>
      </c>
      <c r="D33">
        <v>722536</v>
      </c>
    </row>
    <row r="34" spans="2:4">
      <c r="B34" s="12">
        <v>2013</v>
      </c>
      <c r="C34">
        <f t="shared" si="0"/>
        <v>1304100</v>
      </c>
      <c r="D34">
        <v>780379.57189999998</v>
      </c>
    </row>
    <row r="35" spans="2:4">
      <c r="B35" s="12">
        <v>2014</v>
      </c>
      <c r="C35">
        <f t="shared" si="0"/>
        <v>1730300</v>
      </c>
      <c r="D35">
        <v>1136964</v>
      </c>
    </row>
    <row r="36" spans="2:4">
      <c r="B36" s="12">
        <v>2015</v>
      </c>
      <c r="C36">
        <f t="shared" si="0"/>
        <v>1573200</v>
      </c>
      <c r="D36">
        <v>1194911.0001000001</v>
      </c>
    </row>
    <row r="37" spans="2:4">
      <c r="B37" s="12">
        <v>2016</v>
      </c>
      <c r="C37">
        <f t="shared" si="0"/>
        <v>1186600</v>
      </c>
      <c r="D37">
        <v>1056648.00015</v>
      </c>
    </row>
    <row r="38" spans="2:4">
      <c r="B38" s="12">
        <v>2018</v>
      </c>
      <c r="C38">
        <f t="shared" si="0"/>
        <v>917100</v>
      </c>
      <c r="D38">
        <v>909675.99990000005</v>
      </c>
    </row>
    <row r="39" spans="2:4">
      <c r="B39" s="12">
        <v>2019</v>
      </c>
      <c r="C39">
        <f t="shared" si="0"/>
        <v>775400</v>
      </c>
      <c r="D39">
        <v>689979.99997999996</v>
      </c>
    </row>
    <row r="40" spans="2:4">
      <c r="B40" s="12">
        <v>2020</v>
      </c>
      <c r="C40">
        <f t="shared" si="0"/>
        <v>834700</v>
      </c>
      <c r="D40">
        <v>630951.00011999998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Main</vt:lpstr>
      <vt:lpstr>Sources</vt:lpstr>
      <vt:lpstr>Diversions</vt:lpstr>
      <vt:lpstr>Reservoirs</vt:lpstr>
      <vt:lpstr>usbr vs dwr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Armen Konialian</dc:creator>
  <cp:lastModifiedBy>Armen Konialian</cp:lastModifiedBy>
  <dcterms:created xsi:type="dcterms:W3CDTF">2015-06-05T18:17:20Z</dcterms:created>
  <dcterms:modified xsi:type="dcterms:W3CDTF">2024-08-14T18:17:29Z</dcterms:modified>
</cp:coreProperties>
</file>